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Z:\División de FMEPPP\2023\Reporte Físico Financiero 2023\Ejecución Presupuestaria 2023\Reporte Físico-Financiero Semestral 2023\2do Semestre\"/>
    </mc:Choice>
  </mc:AlternateContent>
  <xr:revisionPtr revIDLastSave="0" documentId="13_ncr:1_{9ABC45D5-375A-478E-92B5-EE5D3F81E1FE}" xr6:coauthVersionLast="47" xr6:coauthVersionMax="47" xr10:uidLastSave="{00000000-0000-0000-0000-000000000000}"/>
  <bookViews>
    <workbookView xWindow="-120" yWindow="-120" windowWidth="29040" windowHeight="15840" tabRatio="545" xr2:uid="{4338FEAE-DB8E-4C02-BE6D-DDC1311F061E}"/>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25" i="1"/>
  <c r="J29" i="1"/>
  <c r="J30" i="1"/>
  <c r="I30" i="1"/>
  <c r="C16" i="1" l="1"/>
  <c r="C15" i="1"/>
  <c r="C14" i="1"/>
</calcChain>
</file>

<file path=xl/sharedStrings.xml><?xml version="1.0" encoding="utf-8"?>
<sst xmlns="http://schemas.openxmlformats.org/spreadsheetml/2006/main" count="96" uniqueCount="84">
  <si>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</si>
  <si>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</si>
  <si>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</si>
  <si>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</si>
  <si>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</si>
  <si>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</si>
  <si>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</si>
  <si>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</si>
  <si>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</si>
  <si>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</si>
  <si>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</si>
  <si>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</si>
  <si>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</si>
  <si>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</si>
  <si>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</si>
  <si>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</si>
  <si>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</si>
  <si>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</si>
  <si>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</si>
  <si>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</si>
  <si>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</si>
  <si>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</si>
  <si>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</si>
  <si>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</si>
  <si>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</si>
  <si>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</si>
  <si>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</si>
  <si>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</si>
  <si>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</si>
  <si>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</si>
  <si>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</si>
  <si>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</si>
  <si>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</si>
  <si>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</si>
  <si>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</si>
  <si>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</si>
  <si>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</si>
  <si>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</si>
  <si>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</si>
  <si>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</si>
  <si>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</si>
  <si>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</si>
  <si>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</si>
  <si>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</si>
  <si>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</si>
  <si>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</si>
  <si>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</si>
  <si>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</si>
  <si>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</si>
  <si>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Lineamientos para la Ejecución Presupuestaria 2022 del Gobierno General Nacional</t>
  </si>
  <si>
    <t>0211 Ministerio de Obras Públicas y Comunicaciones</t>
  </si>
  <si>
    <t>01-Misterio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</si>
  <si>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</si>
  <si>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</si>
  <si>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</si>
  <si>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</si>
  <si>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23-Acceso y uso adecuado del Servicio de Transporte.</t>
  </si>
  <si>
    <t>Este programa contribuye a desarrollar y brindar un mejor servicio de transporte público, eficiente, accesible, seguro, oportuno, cómodo, económico y de calidad a todos los usuarios.</t>
  </si>
  <si>
    <t>Población General.</t>
  </si>
  <si>
    <t>5872 - Usuarios reciben servicios de transporte ferroviario</t>
  </si>
  <si>
    <t>5873 - Usuarios reciben servicios de transporte aéreo por cable</t>
  </si>
  <si>
    <t>Cantidad de pasajeros transportados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</si>
  <si>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</si>
  <si>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</si>
  <si>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</si>
  <si>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Elaborado por:</t>
  </si>
  <si>
    <t>Lic. Ashley Marie Arias</t>
  </si>
  <si>
    <t>Firma:</t>
  </si>
  <si>
    <t>Fecha:</t>
  </si>
  <si>
    <t>Ing. David De Jesus Gomez</t>
  </si>
  <si>
    <t>Encargado 
Departamento de Planificación y Desarrollo</t>
  </si>
  <si>
    <t xml:space="preserve"> Programación Semestral</t>
  </si>
  <si>
    <t>Ejecución Semestral</t>
  </si>
  <si>
    <t>Validado por:</t>
  </si>
  <si>
    <t>Encargada 
División de Formulación, Monitoreo, Evaluación de Planes, Programas y Proyectos (FMEPPP)</t>
  </si>
  <si>
    <t>1. Continuar con la construcción de las obras físicas (Línea 2B y Línea 2C) y la Ampliación del Servicio de la Línea 1 del Metro de Santo Domingo.</t>
  </si>
  <si>
    <t>Mejorar la movilidad ciudadana a través de la disponibilidad de medios de transporte modernizados, medido como la cantidad de ciudadanos que reciben dichos servicios de 72 millones en el 2021 a 139 millones en el 2023.</t>
  </si>
  <si>
    <t>Informe de Evaluación Semestral de las Metas Físicas-Financieras 2023</t>
  </si>
  <si>
    <r>
      <t>Transporte de usuarios equivalente a 1,784,662 pasajeros, lo que representa un 89.50% de la meta física programada con respecto a la meta física alcanzada. Se ha logrado una ejecución financiera de D</t>
    </r>
    <r>
      <rPr>
        <i/>
        <sz val="11"/>
        <rFont val="Calibri"/>
        <family val="2"/>
        <scheme val="minor"/>
      </rPr>
      <t>OP177,498,159.08</t>
    </r>
    <r>
      <rPr>
        <i/>
        <sz val="11"/>
        <color theme="1"/>
        <rFont val="Calibri"/>
        <family val="2"/>
        <scheme val="minor"/>
      </rPr>
      <t xml:space="preserve">. </t>
    </r>
  </si>
  <si>
    <r>
      <t>Transporte de usuarios equivalente a 52,057,699 pasajeros, lo que representa un 87.17% de la meta física programada con respecto a la meta física alcanzada. Se ha logrado una ejecución financiera semestral de DO</t>
    </r>
    <r>
      <rPr>
        <i/>
        <sz val="11"/>
        <rFont val="Calibri"/>
        <family val="2"/>
        <scheme val="minor"/>
      </rPr>
      <t>P10,029,881,332.67</t>
    </r>
    <r>
      <rPr>
        <i/>
        <sz val="11"/>
        <color theme="1"/>
        <rFont val="Calibri"/>
        <family val="2"/>
        <scheme val="minor"/>
      </rPr>
      <t>.</t>
    </r>
  </si>
  <si>
    <r>
      <t>El desempeño físico presenta un porcentaje de cumplimiento del 89.50% debido a que la planificación originalmente contemplaba la puesta en funcionamiento de la ampliación de capacidad para trenes acoplados en Línea 1, lo que se reflejaba en toda la red favoreciendo así Línea 1, Línea 2 y consecuentemente el Teleférico. A razón de retrasos en los sistemas técnicos internacionales, dicha puesta en funcionamiento continúa pendiente. Adicionalmente, durante el tercer trimestre, el cumplimiento de la meta física se</t>
    </r>
    <r>
      <rPr>
        <i/>
        <sz val="11"/>
        <rFont val="Calibri"/>
        <family val="2"/>
        <scheme val="minor"/>
      </rPr>
      <t xml:space="preserve"> vio afectado por el retraso en el inicio de las clases universitarias de la UASD. El desempeño financiero presenta un porcentaje de un 88.72%. Este desvío en el cumplimiento se atribuye a que la asi</t>
    </r>
    <r>
      <rPr>
        <i/>
        <sz val="11"/>
        <color theme="1"/>
        <rFont val="Calibri"/>
        <family val="2"/>
        <scheme val="minor"/>
      </rPr>
      <t>gnación de cuota trimestral proveniente de las recaudaciones directas de esta OPRET limitó la capacidad de pago de las facturas (que llegaron retrasadas) del mantenimiento del Teleférico de Santo Domingo (TSD) en el tercer trimestre.</t>
    </r>
  </si>
  <si>
    <t>Analista 
División de Formulación, Monitoreo, Evaluación de Planes, Programas y Proyectos (FMEPPP)</t>
  </si>
  <si>
    <t>Lic. Reyna G. Camilo</t>
  </si>
  <si>
    <r>
      <t>El desempeño físico presenta un porcentaje de cumplimiento del 87.17% debido a que la planificación semestral originalmente contemplaba la puesta en funcionamiento de la ampliación de capacidad para trenes acoplados en Línea 1, lo que se reflejaba en toda la red favoreciendo así Línea 1, Línea 2 y consecuentemente el Teleférico. A razón de retrasos en los sistemas técnicos internacionales, dicha puesta en funcionamiento continúa pendiente. Adicionalmente, durante el tercer trimestre, el cumplimiento de la meta física se vio afectado por el retraso en el inicio de las clases universitarias de la UAS</t>
    </r>
    <r>
      <rPr>
        <i/>
        <sz val="11"/>
        <rFont val="Calibri"/>
        <family val="2"/>
        <scheme val="minor"/>
      </rPr>
      <t>D. El desempeño financiero presenta un porcentaje de cumplimiento del 77.83%, como consecuencia de que la negociación con los afectados por la construcción de la Línea 2C del MSD, tramo: Los Alcarrizos-Luperón, se encuentra todavía en proceso, y existe un retraso en el registro de los convenios de dichos afectados. Asimismo, se produjo una ralentización en la ejecución de los pagos de las cubicaciones de obras debido a las limitaciones de los recursos. Es importante mencionar que se realizaron modificaciones presupuestarias entre componentes del proyecto y con los demás proyectos de inversión para el cumplimiento de los compromisos contractuales.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</si>
</sst>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1"/>
      <color theme="1"/>
      <name val="Calibri"/>
      <family val="2"/>
      <scheme val="minor"/>
    </font>
    <font>
      <sz val="8"/>
      <name val="Calibri"/>
      <family val="2"/>
      <scheme val="minor"/>
    </font>
    <font>
      <sz val="9"/>
      <color theme="1"/>
      <name val="Calibri"/>
      <family val="2"/>
      <scheme val="minor"/>
    </font>
    <font>
      <sz val="11"/>
      <color theme="1"/>
      <name val="Arial"/>
      <family val="2"/>
    </font>
    <font>
      <sz val="11"/>
      <color rgb="FF000000"/>
      <name val="Calibri"/>
      <family val="2"/>
      <charset val="204"/>
    </font>
    <font>
      <sz val="12"/>
      <color theme="1"/>
      <name val="Times New Roman"/>
      <family val="1"/>
    </font>
    <font>
      <b/>
      <sz val="12"/>
      <color theme="1"/>
      <name val="Times New Roman"/>
      <family val="1"/>
    </font>
    <font>
      <b/>
      <sz val="12"/>
      <color theme="0"/>
      <name val="Times New Roman"/>
      <family val="1"/>
    </font>
    <font>
      <sz val="11"/>
      <color rgb="FF000000"/>
      <name val="Calibri"/>
      <family val="2"/>
      <scheme val="minor"/>
    </font>
    <font>
      <sz val="10"/>
      <name val="Arial"/>
      <family val="2"/>
    </font>
    <font>
      <i/>
      <sz val="12"/>
      <color theme="1"/>
      <name val="Calibri"/>
      <family val="2"/>
      <scheme val="minor"/>
    </font>
    <font>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43" fontId="20" fillId="0" borderId="0" applyFont="0" applyFill="0" applyBorder="0" applyAlignment="0" applyProtection="0"/>
    <xf numFmtId="0" fontId="1" fillId="0" borderId="0"/>
    <xf numFmtId="0" fontId="21" fillId="0" borderId="0"/>
    <xf numFmtId="0" fontId="25" fillId="0" borderId="0"/>
    <xf numFmtId="0" fontId="1" fillId="0" borderId="0"/>
    <xf numFmtId="0" fontId="26" fillId="0" borderId="0">
      <alignment wrapText="1"/>
    </xf>
    <xf numFmtId="0" fontId="1" fillId="0" borderId="0"/>
    <xf numFmtId="0" fontId="1" fillId="0" borderId="0"/>
    <xf numFmtId="0" fontId="1" fillId="10" borderId="0" applyNumberFormat="0" applyBorder="0" applyAlignment="0" applyProtection="0"/>
  </cellStyleXfs>
  <cellXfs count="10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4" fontId="19" fillId="9" borderId="0" xfId="0" applyNumberFormat="1" applyFont="1" applyFill="1" applyAlignment="1">
      <alignment horizontal="center" vertical="center"/>
    </xf>
    <xf numFmtId="3" fontId="19" fillId="9" borderId="0" xfId="0" applyNumberFormat="1" applyFont="1" applyFill="1" applyAlignment="1">
      <alignment horizontal="center" vertical="center"/>
    </xf>
    <xf numFmtId="0" fontId="9" fillId="5" borderId="17" xfId="0" applyFont="1" applyFill="1" applyBorder="1" applyAlignment="1" applyProtection="1">
      <alignment vertical="center" wrapText="1"/>
      <protection locked="0"/>
    </xf>
    <xf numFmtId="0" fontId="17" fillId="5" borderId="0" xfId="0" applyFont="1" applyFill="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10" fillId="0" borderId="22"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165" fontId="15" fillId="0" borderId="26" xfId="0" applyNumberFormat="1" applyFont="1" applyBorder="1" applyAlignment="1" applyProtection="1">
      <alignment horizontal="center" vertical="center" wrapText="1"/>
      <protection locked="0"/>
    </xf>
    <xf numFmtId="165" fontId="15" fillId="0" borderId="32" xfId="0" applyNumberFormat="1" applyFont="1" applyBorder="1" applyAlignment="1" applyProtection="1">
      <alignment horizontal="center" vertical="center" wrapText="1"/>
      <protection locked="0"/>
    </xf>
    <xf numFmtId="0" fontId="17" fillId="9" borderId="0" xfId="0" applyFont="1" applyFill="1" applyAlignment="1" applyProtection="1">
      <alignment vertical="center" wrapText="1"/>
      <protection locked="0"/>
    </xf>
    <xf numFmtId="167" fontId="15" fillId="7" borderId="23" xfId="0" applyNumberFormat="1" applyFont="1" applyFill="1" applyBorder="1" applyAlignment="1">
      <alignment horizontal="center" vertical="center" wrapText="1" readingOrder="1"/>
    </xf>
    <xf numFmtId="10" fontId="15" fillId="7" borderId="26" xfId="2" applyNumberFormat="1" applyFont="1" applyFill="1" applyBorder="1" applyAlignment="1" applyProtection="1">
      <alignment horizontal="center" vertical="center" wrapText="1" readingOrder="1"/>
    </xf>
    <xf numFmtId="0" fontId="22" fillId="9" borderId="19" xfId="3" applyFont="1" applyFill="1" applyBorder="1" applyAlignment="1">
      <alignment horizontal="left" vertical="center"/>
    </xf>
    <xf numFmtId="0" fontId="22" fillId="9" borderId="35" xfId="3" applyFont="1" applyFill="1" applyBorder="1" applyAlignment="1">
      <alignment horizontal="left" vertical="center"/>
    </xf>
    <xf numFmtId="0" fontId="22" fillId="9" borderId="36" xfId="3" applyFont="1" applyFill="1" applyBorder="1" applyAlignment="1">
      <alignment horizontal="left" vertical="center"/>
    </xf>
    <xf numFmtId="0" fontId="24" fillId="4" borderId="19" xfId="3" applyFont="1" applyFill="1" applyBorder="1" applyAlignment="1">
      <alignment horizontal="center" vertical="center"/>
    </xf>
    <xf numFmtId="0" fontId="24" fillId="4" borderId="35" xfId="3" applyFont="1" applyFill="1" applyBorder="1" applyAlignment="1">
      <alignment horizontal="center" vertical="center"/>
    </xf>
    <xf numFmtId="0" fontId="24" fillId="4" borderId="36" xfId="3" applyFont="1" applyFill="1" applyBorder="1" applyAlignment="1">
      <alignment horizontal="center" vertical="center"/>
    </xf>
    <xf numFmtId="0" fontId="23" fillId="9" borderId="19" xfId="3" applyFont="1" applyFill="1" applyBorder="1" applyAlignment="1">
      <alignment horizontal="center" vertical="center"/>
    </xf>
    <xf numFmtId="0" fontId="23" fillId="9" borderId="35" xfId="3" applyFont="1" applyFill="1" applyBorder="1" applyAlignment="1">
      <alignment horizontal="center" vertical="center"/>
    </xf>
    <xf numFmtId="0" fontId="23" fillId="9" borderId="36" xfId="3" applyFont="1" applyFill="1" applyBorder="1" applyAlignment="1">
      <alignment horizontal="center" vertical="center"/>
    </xf>
    <xf numFmtId="0" fontId="23" fillId="9" borderId="19" xfId="3" applyFont="1" applyFill="1" applyBorder="1" applyAlignment="1">
      <alignment horizontal="center" vertical="center" wrapText="1"/>
    </xf>
    <xf numFmtId="0" fontId="23" fillId="9" borderId="35" xfId="3" applyFont="1" applyFill="1" applyBorder="1" applyAlignment="1">
      <alignment horizontal="center" vertical="center" wrapText="1"/>
    </xf>
    <xf numFmtId="0" fontId="23" fillId="9" borderId="36" xfId="3" applyFont="1" applyFill="1" applyBorder="1" applyAlignment="1">
      <alignment horizontal="center" vertical="center" wrapText="1"/>
    </xf>
    <xf numFmtId="0" fontId="17" fillId="0" borderId="0" xfId="0" applyFont="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4" fontId="10" fillId="9" borderId="25" xfId="1" applyNumberFormat="1" applyFont="1" applyFill="1" applyBorder="1" applyAlignment="1" applyProtection="1">
      <alignment horizontal="center" vertical="center" wrapText="1" readingOrder="1"/>
      <protection locked="0"/>
    </xf>
    <xf numFmtId="39" fontId="10" fillId="9"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49" fontId="17" fillId="9" borderId="20" xfId="0" quotePrefix="1" applyNumberFormat="1"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9" borderId="23" xfId="1" applyNumberFormat="1" applyFont="1" applyFill="1" applyBorder="1" applyAlignment="1" applyProtection="1">
      <alignment horizontal="center" vertical="center" wrapText="1" readingOrder="1"/>
      <protection locked="0"/>
    </xf>
    <xf numFmtId="39" fontId="10" fillId="9" borderId="33" xfId="1" applyNumberFormat="1" applyFont="1" applyFill="1" applyBorder="1" applyAlignment="1" applyProtection="1">
      <alignment horizontal="center" vertical="center" wrapText="1" readingOrder="1"/>
      <protection locked="0"/>
    </xf>
    <xf numFmtId="39" fontId="10" fillId="9" borderId="22" xfId="1" applyNumberFormat="1" applyFont="1" applyFill="1" applyBorder="1" applyAlignment="1" applyProtection="1">
      <alignment horizontal="center" vertical="center" wrapText="1" readingOrder="1"/>
      <protection locked="0"/>
    </xf>
    <xf numFmtId="39" fontId="10" fillId="0" borderId="23" xfId="1" applyNumberFormat="1" applyFont="1" applyFill="1" applyBorder="1" applyAlignment="1" applyProtection="1">
      <alignment horizontal="center" vertical="center" wrapText="1" readingOrder="1"/>
      <protection locked="0"/>
    </xf>
    <xf numFmtId="39" fontId="10" fillId="0" borderId="33"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0" fillId="6" borderId="20" xfId="0"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7" fillId="9" borderId="34" xfId="0" quotePrefix="1" applyNumberFormat="1" applyFont="1" applyFill="1" applyBorder="1" applyAlignment="1" applyProtection="1">
      <alignment horizontal="left" vertical="center" wrapText="1"/>
      <protection locked="0"/>
    </xf>
    <xf numFmtId="0" fontId="17" fillId="9" borderId="20" xfId="0" applyFont="1" applyFill="1" applyBorder="1" applyAlignment="1" applyProtection="1">
      <alignment horizontal="left" vertical="center"/>
      <protection locked="0"/>
    </xf>
    <xf numFmtId="0" fontId="17" fillId="9" borderId="20" xfId="0"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7" fillId="9" borderId="0" xfId="0" applyFont="1" applyFill="1" applyAlignment="1" applyProtection="1">
      <alignment horizontal="left" vertical="center" wrapText="1"/>
      <protection locked="0"/>
    </xf>
    <xf numFmtId="0" fontId="24" fillId="4" borderId="17" xfId="3" applyFont="1" applyFill="1" applyBorder="1" applyAlignment="1">
      <alignment horizontal="center" vertical="center"/>
    </xf>
    <xf numFmtId="0" fontId="24" fillId="4" borderId="0" xfId="3" applyFont="1" applyFill="1" applyBorder="1" applyAlignment="1">
      <alignment horizontal="center" vertical="center"/>
    </xf>
    <xf numFmtId="0" fontId="23" fillId="9" borderId="20" xfId="3" applyFont="1" applyFill="1" applyBorder="1" applyAlignment="1">
      <alignment horizontal="center" vertical="center"/>
    </xf>
    <xf numFmtId="0" fontId="23" fillId="9" borderId="20" xfId="3" applyFont="1" applyFill="1" applyBorder="1" applyAlignment="1">
      <alignment horizontal="center" vertical="center" wrapText="1"/>
    </xf>
    <xf numFmtId="0" fontId="22" fillId="9" borderId="20" xfId="3"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37" xfId="0" applyFont="1" applyFill="1" applyBorder="1" applyAlignment="1">
      <alignment horizontal="center" vertical="center" wrapText="1"/>
    </xf>
  </cellXfs>
  <cellStyles count="13">
    <cellStyle name="40% - Énfasis1 2" xfId="12" xr:uid="{B7EDC135-D364-4C7B-A586-89273E8AE81A}"/>
    <cellStyle name="Millares" xfId="1" builtinId="3"/>
    <cellStyle name="Millares 2" xfId="4" xr:uid="{A9021C37-8697-4172-A946-3F33DA58E42F}"/>
    <cellStyle name="Normal" xfId="0" builtinId="0"/>
    <cellStyle name="Normal 2" xfId="5" xr:uid="{9F493C23-B3FB-41FC-A5EC-3DE3C76CCCCB}"/>
    <cellStyle name="Normal 2 2" xfId="11" xr:uid="{F10EDEF8-4795-4D2D-80A4-04C65BBB5284}"/>
    <cellStyle name="Normal 3" xfId="6" xr:uid="{2223E04D-FAF8-4520-AD94-B1617C0CC021}"/>
    <cellStyle name="Normal 3 2" xfId="10" xr:uid="{A785469F-B953-4E52-BB7F-96C47999626F}"/>
    <cellStyle name="Normal 3 3 2" xfId="9" xr:uid="{2D8D3A5E-1873-46CA-A80F-92FF2820381C}"/>
    <cellStyle name="Normal 4" xfId="7" xr:uid="{BBE15AF8-11CB-4DD1-9F52-17B77C6ABD78}"/>
    <cellStyle name="Normal 5" xfId="8" xr:uid="{9433D0D8-9933-423C-ADC3-4AB1FE834C6F}"/>
    <cellStyle name="Normal 6" xfId="3" xr:uid="{54E3AABD-5302-482B-A010-E25516CABF9F}"/>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162562</xdr:colOff>
      <xdr:row>0</xdr:row>
      <xdr:rowOff>65687</xdr:rowOff>
    </xdr:from>
    <xdr:ext cx="1256664" cy="742810"/>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162562" y="65687"/>
          <a:ext cx="1256664" cy="74281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calculatedColumnFormula>C25+E25+G25+I25</calculatedColumnFormula>
    </tableColumn>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calculatedColumnFormula>20379885+22311026</calculatedColumnFormula>
    </tableColumn>
    <tableColumn id="6" xr3:uid="{B07D8104-8103-4848-A228-6FBAE528EF68}" name="Financiera _x000a_ (F)" dataDxfId="2">
      <calculatedColumnFormula>1044607083.5+2290936068.66</calculatedColumnFormula>
    </tableColumn>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51"/>
  <sheetViews>
    <sheetView showGridLines="0" tabSelected="1" view="pageBreakPreview" zoomScaleNormal="100" zoomScaleSheetLayoutView="100" workbookViewId="0">
      <selection activeCell="B18" sqref="B18:J18"/>
    </sheetView>
  </sheetViews>
  <sheetFormatPr baseColWidth="10" defaultRowHeight="15" x14ac:dyDescent="0.25"/>
  <cols>
    <col min="1" max="1" width="23.28515625" style="8" customWidth="1"/>
    <col min="2" max="2" width="14.5703125" style="8" customWidth="1"/>
    <col min="3" max="3" width="14" style="8" customWidth="1"/>
    <col min="4" max="4" width="16.5703125" style="8" customWidth="1"/>
    <col min="5" max="5" width="12.7109375" style="8" customWidth="1"/>
    <col min="6" max="6" width="16.7109375" style="8" customWidth="1"/>
    <col min="7" max="7" width="12.7109375" style="8" customWidth="1"/>
    <col min="8" max="8" width="15.140625" style="8" customWidth="1"/>
    <col min="9" max="10" width="12.7109375" style="8" customWidth="1"/>
    <col min="11" max="11" width="11.42578125" style="8"/>
  </cols>
  <sheetData>
    <row r="1" spans="1:11" ht="21.75" thickBot="1" x14ac:dyDescent="0.3">
      <c r="A1" s="17"/>
      <c r="B1" s="80" t="s">
        <v>77</v>
      </c>
      <c r="C1" s="81"/>
      <c r="D1" s="81"/>
      <c r="E1" s="81"/>
      <c r="F1" s="81"/>
      <c r="G1" s="81"/>
      <c r="H1" s="81"/>
      <c r="I1" s="81"/>
      <c r="J1" s="82"/>
      <c r="K1" s="1"/>
    </row>
    <row r="2" spans="1:11" ht="21.75" thickBot="1" x14ac:dyDescent="0.3">
      <c r="A2" s="18"/>
      <c r="B2" s="106" t="s">
        <v>0</v>
      </c>
      <c r="C2" s="107"/>
      <c r="D2" s="83" t="s">
        <v>1</v>
      </c>
      <c r="E2" s="84"/>
      <c r="F2" s="84"/>
      <c r="G2" s="84"/>
      <c r="H2" s="85"/>
      <c r="I2" s="2" t="s">
        <v>2</v>
      </c>
      <c r="J2" s="3" t="s">
        <v>3</v>
      </c>
      <c r="K2" s="1"/>
    </row>
    <row r="3" spans="1:11" ht="21.75" thickBot="1" x14ac:dyDescent="0.3">
      <c r="A3" s="19"/>
      <c r="B3" s="86" t="s">
        <v>4</v>
      </c>
      <c r="C3" s="88"/>
      <c r="D3" s="86" t="s">
        <v>49</v>
      </c>
      <c r="E3" s="87"/>
      <c r="F3" s="87"/>
      <c r="G3" s="87"/>
      <c r="H3" s="88"/>
      <c r="I3" s="4" t="s">
        <v>5</v>
      </c>
      <c r="J3" s="5">
        <v>0</v>
      </c>
      <c r="K3" s="1"/>
    </row>
    <row r="4" spans="1:11" ht="9.75" customHeight="1" x14ac:dyDescent="0.25">
      <c r="A4" s="89"/>
      <c r="B4" s="90"/>
      <c r="C4" s="90"/>
      <c r="D4" s="91"/>
      <c r="E4" s="91"/>
      <c r="F4" s="91"/>
      <c r="G4" s="91"/>
      <c r="H4" s="91"/>
      <c r="I4" s="90"/>
      <c r="J4" s="92"/>
      <c r="K4" s="1"/>
    </row>
    <row r="5" spans="1:11" ht="3" customHeight="1" x14ac:dyDescent="0.25">
      <c r="A5" s="77"/>
      <c r="B5" s="78"/>
      <c r="C5" s="78"/>
      <c r="D5" s="78"/>
      <c r="E5" s="78"/>
      <c r="F5" s="78"/>
      <c r="G5" s="78"/>
      <c r="H5" s="78"/>
      <c r="I5" s="78"/>
      <c r="J5" s="79"/>
      <c r="K5" s="1"/>
    </row>
    <row r="6" spans="1:11" ht="15.75" x14ac:dyDescent="0.25">
      <c r="A6" s="59" t="s">
        <v>6</v>
      </c>
      <c r="B6" s="60"/>
      <c r="C6" s="60"/>
      <c r="D6" s="60"/>
      <c r="E6" s="60"/>
      <c r="F6" s="60"/>
      <c r="G6" s="60"/>
      <c r="H6" s="60"/>
      <c r="I6" s="60"/>
      <c r="J6" s="61"/>
      <c r="K6" s="1"/>
    </row>
    <row r="7" spans="1:11" ht="15.75" x14ac:dyDescent="0.25">
      <c r="A7" s="55" t="s">
        <v>7</v>
      </c>
      <c r="B7" s="56"/>
      <c r="C7" s="56"/>
      <c r="D7" s="56"/>
      <c r="E7" s="56"/>
      <c r="F7" s="56"/>
      <c r="G7" s="56"/>
      <c r="H7" s="56"/>
      <c r="I7" s="56"/>
      <c r="J7" s="57"/>
      <c r="K7" s="1"/>
    </row>
    <row r="8" spans="1:11" ht="15" customHeight="1" x14ac:dyDescent="0.25">
      <c r="A8" s="6" t="s">
        <v>8</v>
      </c>
      <c r="B8" s="93" t="s">
        <v>50</v>
      </c>
      <c r="C8" s="93"/>
      <c r="D8" s="93"/>
      <c r="E8" s="93"/>
      <c r="F8" s="93"/>
      <c r="G8" s="93"/>
      <c r="H8" s="93"/>
      <c r="I8" s="93"/>
      <c r="J8" s="93"/>
      <c r="K8" s="1"/>
    </row>
    <row r="9" spans="1:11" ht="15" customHeight="1" x14ac:dyDescent="0.25">
      <c r="A9" s="20" t="s">
        <v>38</v>
      </c>
      <c r="B9" s="58" t="s">
        <v>51</v>
      </c>
      <c r="C9" s="58"/>
      <c r="D9" s="58"/>
      <c r="E9" s="58"/>
      <c r="F9" s="58"/>
      <c r="G9" s="58"/>
      <c r="H9" s="58"/>
      <c r="I9" s="58"/>
      <c r="J9" s="58"/>
      <c r="K9" s="1"/>
    </row>
    <row r="10" spans="1:11" ht="15" customHeight="1" x14ac:dyDescent="0.25">
      <c r="A10" s="20" t="s">
        <v>39</v>
      </c>
      <c r="B10" s="58" t="s">
        <v>52</v>
      </c>
      <c r="C10" s="58"/>
      <c r="D10" s="58"/>
      <c r="E10" s="58"/>
      <c r="F10" s="58"/>
      <c r="G10" s="58"/>
      <c r="H10" s="58"/>
      <c r="I10" s="58"/>
      <c r="J10" s="58"/>
      <c r="K10" s="1"/>
    </row>
    <row r="11" spans="1:11" ht="18" customHeight="1" x14ac:dyDescent="0.25">
      <c r="A11" s="6" t="s">
        <v>9</v>
      </c>
      <c r="B11" s="94" t="s">
        <v>53</v>
      </c>
      <c r="C11" s="94"/>
      <c r="D11" s="94"/>
      <c r="E11" s="94"/>
      <c r="F11" s="94"/>
      <c r="G11" s="94"/>
      <c r="H11" s="94"/>
      <c r="I11" s="94"/>
      <c r="J11" s="94"/>
    </row>
    <row r="12" spans="1:11" ht="35.25" customHeight="1" x14ac:dyDescent="0.25">
      <c r="A12" s="6" t="s">
        <v>10</v>
      </c>
      <c r="B12" s="95" t="s">
        <v>54</v>
      </c>
      <c r="C12" s="95"/>
      <c r="D12" s="95"/>
      <c r="E12" s="95"/>
      <c r="F12" s="95"/>
      <c r="G12" s="95"/>
      <c r="H12" s="95"/>
      <c r="I12" s="95"/>
      <c r="J12" s="95"/>
    </row>
    <row r="13" spans="1:11" ht="15.75" x14ac:dyDescent="0.25">
      <c r="A13" s="59" t="s">
        <v>11</v>
      </c>
      <c r="B13" s="60"/>
      <c r="C13" s="60"/>
      <c r="D13" s="60"/>
      <c r="E13" s="60"/>
      <c r="F13" s="60"/>
      <c r="G13" s="60"/>
      <c r="H13" s="60"/>
      <c r="I13" s="60"/>
      <c r="J13" s="61"/>
    </row>
    <row r="14" spans="1:11" ht="21.75" customHeight="1" x14ac:dyDescent="0.25">
      <c r="A14" s="6" t="s">
        <v>12</v>
      </c>
      <c r="B14" s="26">
        <v>3</v>
      </c>
      <c r="C14" s="76" t="str">
        <f>IFERROR(VLOOKUP(B14,'[1]Validacion datos'!A2:B5,2,FALSE),"")</f>
        <v>DESARROLLO PRODUCTIVO</v>
      </c>
      <c r="D14" s="76"/>
      <c r="E14" s="76"/>
      <c r="F14" s="76"/>
      <c r="G14" s="76"/>
      <c r="H14" s="76"/>
      <c r="I14" s="76"/>
      <c r="J14" s="76"/>
    </row>
    <row r="15" spans="1:11" ht="26.25" customHeight="1" x14ac:dyDescent="0.25">
      <c r="A15" s="6" t="s">
        <v>13</v>
      </c>
      <c r="B15" s="27">
        <v>3.3</v>
      </c>
      <c r="C15" s="76" t="str">
        <f>IFERROR(VLOOKUP(B15,'[1]Validacion datos'!A8:B26,2,FALSE),"")</f>
        <v>Competitividad e innovavión en un ambiente favorable a la cooperación y la responsabilidad social</v>
      </c>
      <c r="D15" s="76"/>
      <c r="E15" s="76"/>
      <c r="F15" s="76"/>
      <c r="G15" s="76"/>
      <c r="H15" s="76"/>
      <c r="I15" s="76"/>
      <c r="J15" s="76"/>
    </row>
    <row r="16" spans="1:11" ht="48" customHeight="1" x14ac:dyDescent="0.25">
      <c r="A16" s="6" t="s">
        <v>14</v>
      </c>
      <c r="B16" s="27" t="s">
        <v>55</v>
      </c>
      <c r="C16" s="76"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76"/>
      <c r="E16" s="76"/>
      <c r="F16" s="76"/>
      <c r="G16" s="76"/>
      <c r="H16" s="76"/>
      <c r="I16" s="76"/>
      <c r="J16" s="76"/>
    </row>
    <row r="17" spans="1:11" ht="15.75" x14ac:dyDescent="0.25">
      <c r="A17" s="59" t="s">
        <v>15</v>
      </c>
      <c r="B17" s="60"/>
      <c r="C17" s="60"/>
      <c r="D17" s="60"/>
      <c r="E17" s="60"/>
      <c r="F17" s="60"/>
      <c r="G17" s="60"/>
      <c r="H17" s="60"/>
      <c r="I17" s="60"/>
      <c r="J17" s="61"/>
    </row>
    <row r="18" spans="1:11" ht="29.25" customHeight="1" x14ac:dyDescent="0.25">
      <c r="A18" s="6" t="s">
        <v>16</v>
      </c>
      <c r="B18" s="49" t="s">
        <v>56</v>
      </c>
      <c r="C18" s="49"/>
      <c r="D18" s="49"/>
      <c r="E18" s="49"/>
      <c r="F18" s="49"/>
      <c r="G18" s="49"/>
      <c r="H18" s="49"/>
      <c r="I18" s="49"/>
      <c r="J18" s="50"/>
    </row>
    <row r="19" spans="1:11" ht="33" customHeight="1" x14ac:dyDescent="0.25">
      <c r="A19" s="9" t="s">
        <v>17</v>
      </c>
      <c r="B19" s="49" t="s">
        <v>57</v>
      </c>
      <c r="C19" s="49"/>
      <c r="D19" s="49"/>
      <c r="E19" s="49"/>
      <c r="F19" s="49"/>
      <c r="G19" s="49"/>
      <c r="H19" s="49"/>
      <c r="I19" s="49"/>
      <c r="J19" s="50"/>
    </row>
    <row r="20" spans="1:11" ht="19.5" customHeight="1" x14ac:dyDescent="0.25">
      <c r="A20" s="9" t="s">
        <v>18</v>
      </c>
      <c r="B20" s="49" t="s">
        <v>58</v>
      </c>
      <c r="C20" s="49"/>
      <c r="D20" s="49"/>
      <c r="E20" s="49"/>
      <c r="F20" s="49"/>
      <c r="G20" s="49"/>
      <c r="H20" s="49"/>
      <c r="I20" s="49"/>
      <c r="J20" s="50"/>
    </row>
    <row r="21" spans="1:11" ht="34.5" customHeight="1" x14ac:dyDescent="0.25">
      <c r="A21" s="9" t="s">
        <v>40</v>
      </c>
      <c r="B21" s="49" t="s">
        <v>76</v>
      </c>
      <c r="C21" s="49"/>
      <c r="D21" s="49"/>
      <c r="E21" s="49"/>
      <c r="F21" s="49"/>
      <c r="G21" s="49"/>
      <c r="H21" s="49"/>
      <c r="I21" s="49"/>
      <c r="J21" s="50"/>
      <c r="K21" s="1"/>
    </row>
    <row r="22" spans="1:11" ht="15.75" x14ac:dyDescent="0.25">
      <c r="A22" s="59" t="s">
        <v>19</v>
      </c>
      <c r="B22" s="60"/>
      <c r="C22" s="60"/>
      <c r="D22" s="60"/>
      <c r="E22" s="60"/>
      <c r="F22" s="60"/>
      <c r="G22" s="60"/>
      <c r="H22" s="60"/>
      <c r="I22" s="60"/>
      <c r="J22" s="61"/>
    </row>
    <row r="23" spans="1:11" ht="15.75" x14ac:dyDescent="0.25">
      <c r="A23" s="55" t="s">
        <v>20</v>
      </c>
      <c r="B23" s="56"/>
      <c r="C23" s="56"/>
      <c r="D23" s="56"/>
      <c r="E23" s="56"/>
      <c r="F23" s="56"/>
      <c r="G23" s="56"/>
      <c r="H23" s="56"/>
      <c r="I23" s="56"/>
      <c r="J23" s="57"/>
      <c r="K23" s="1"/>
    </row>
    <row r="24" spans="1:11" ht="15" customHeight="1" x14ac:dyDescent="0.25">
      <c r="A24" s="71" t="s">
        <v>21</v>
      </c>
      <c r="B24" s="72"/>
      <c r="C24" s="73" t="s">
        <v>22</v>
      </c>
      <c r="D24" s="75"/>
      <c r="E24" s="75"/>
      <c r="F24" s="75" t="s">
        <v>23</v>
      </c>
      <c r="G24" s="75"/>
      <c r="H24" s="72"/>
      <c r="I24" s="73" t="s">
        <v>24</v>
      </c>
      <c r="J24" s="74"/>
    </row>
    <row r="25" spans="1:11" x14ac:dyDescent="0.25">
      <c r="A25" s="51">
        <v>15809352501</v>
      </c>
      <c r="B25" s="52"/>
      <c r="C25" s="65">
        <v>20341706383</v>
      </c>
      <c r="D25" s="66"/>
      <c r="E25" s="67"/>
      <c r="F25" s="68">
        <v>16646002153.92</v>
      </c>
      <c r="G25" s="69"/>
      <c r="H25" s="70"/>
      <c r="I25" s="53">
        <f>IF(F25&gt;0,F25/C25,0)</f>
        <v>0.81831886865850256</v>
      </c>
      <c r="J25" s="54"/>
    </row>
    <row r="26" spans="1:11" ht="15.75" x14ac:dyDescent="0.25">
      <c r="A26" s="55" t="s">
        <v>25</v>
      </c>
      <c r="B26" s="56"/>
      <c r="C26" s="56"/>
      <c r="D26" s="56"/>
      <c r="E26" s="56"/>
      <c r="F26" s="56"/>
      <c r="G26" s="56"/>
      <c r="H26" s="56"/>
      <c r="I26" s="56"/>
      <c r="J26" s="57"/>
      <c r="K26" s="1"/>
    </row>
    <row r="27" spans="1:11" x14ac:dyDescent="0.25">
      <c r="A27" s="7"/>
      <c r="B27"/>
      <c r="C27" s="62" t="s">
        <v>26</v>
      </c>
      <c r="D27" s="63"/>
      <c r="E27" s="62" t="s">
        <v>71</v>
      </c>
      <c r="F27" s="63"/>
      <c r="G27" s="62" t="s">
        <v>72</v>
      </c>
      <c r="H27" s="62"/>
      <c r="I27" s="62" t="s">
        <v>27</v>
      </c>
      <c r="J27" s="64"/>
    </row>
    <row r="28" spans="1:11" ht="38.25" x14ac:dyDescent="0.25">
      <c r="A28" s="10" t="s">
        <v>28</v>
      </c>
      <c r="B28" s="11" t="s">
        <v>29</v>
      </c>
      <c r="C28" s="11" t="s">
        <v>41</v>
      </c>
      <c r="D28" s="11" t="s">
        <v>42</v>
      </c>
      <c r="E28" s="11" t="s">
        <v>43</v>
      </c>
      <c r="F28" s="11" t="s">
        <v>44</v>
      </c>
      <c r="G28" s="11" t="s">
        <v>45</v>
      </c>
      <c r="H28" s="11" t="s">
        <v>46</v>
      </c>
      <c r="I28" s="11" t="s">
        <v>47</v>
      </c>
      <c r="J28" s="12" t="s">
        <v>48</v>
      </c>
    </row>
    <row r="29" spans="1:11" ht="45" x14ac:dyDescent="0.25">
      <c r="A29" s="28" t="s">
        <v>59</v>
      </c>
      <c r="B29" s="29" t="s">
        <v>61</v>
      </c>
      <c r="C29" s="22">
        <v>91241662.5</v>
      </c>
      <c r="D29" s="13">
        <v>3904427402</v>
      </c>
      <c r="E29" s="21">
        <v>59722243</v>
      </c>
      <c r="F29" s="13">
        <v>12887347991.67</v>
      </c>
      <c r="G29" s="32">
        <v>52057699</v>
      </c>
      <c r="H29" s="13">
        <v>10029881332.67</v>
      </c>
      <c r="I29" s="36">
        <f>IF(G29&gt;0,G29/E29,0)</f>
        <v>0.87166349395149145</v>
      </c>
      <c r="J29" s="35">
        <f>IF(H29&gt;0,H29/F29,0)</f>
        <v>0.77827349266528834</v>
      </c>
    </row>
    <row r="30" spans="1:11" ht="60" x14ac:dyDescent="0.25">
      <c r="A30" s="30" t="s">
        <v>60</v>
      </c>
      <c r="B30" s="31" t="s">
        <v>61</v>
      </c>
      <c r="C30" s="14">
        <v>3370712</v>
      </c>
      <c r="D30" s="15">
        <v>300000000</v>
      </c>
      <c r="E30" s="14">
        <v>1994088</v>
      </c>
      <c r="F30" s="15">
        <v>200067927</v>
      </c>
      <c r="G30" s="33">
        <v>1784662</v>
      </c>
      <c r="H30" s="15">
        <v>177498159.08000001</v>
      </c>
      <c r="I30" s="36">
        <f>IF(G30&gt;0,G30/E30,0)</f>
        <v>0.89497655068382143</v>
      </c>
      <c r="J30" s="35">
        <f>IF(H30&gt;0,H30/F30,0)</f>
        <v>0.88718947480272548</v>
      </c>
    </row>
    <row r="31" spans="1:11" ht="15.75" x14ac:dyDescent="0.25">
      <c r="A31" s="59" t="s">
        <v>30</v>
      </c>
      <c r="B31" s="60"/>
      <c r="C31" s="60"/>
      <c r="D31" s="60"/>
      <c r="E31" s="60"/>
      <c r="F31" s="60"/>
      <c r="G31" s="60"/>
      <c r="H31" s="60"/>
      <c r="I31" s="60"/>
      <c r="J31" s="61"/>
    </row>
    <row r="32" spans="1:11" ht="15.75" x14ac:dyDescent="0.25">
      <c r="A32" s="55" t="s">
        <v>31</v>
      </c>
      <c r="B32" s="56"/>
      <c r="C32" s="56"/>
      <c r="D32" s="56"/>
      <c r="E32" s="56"/>
      <c r="F32" s="56"/>
      <c r="G32" s="56"/>
      <c r="H32" s="56"/>
      <c r="I32" s="56"/>
      <c r="J32" s="57"/>
      <c r="K32" s="1"/>
    </row>
    <row r="33" spans="1:11" ht="21" customHeight="1" x14ac:dyDescent="0.25">
      <c r="A33" s="16" t="s">
        <v>32</v>
      </c>
      <c r="B33" s="49" t="s">
        <v>59</v>
      </c>
      <c r="C33" s="49"/>
      <c r="D33" s="49"/>
      <c r="E33" s="49"/>
      <c r="F33" s="49"/>
      <c r="G33" s="49"/>
      <c r="H33" s="49"/>
      <c r="I33" s="49"/>
      <c r="J33" s="50"/>
    </row>
    <row r="34" spans="1:11" ht="38.25" customHeight="1" x14ac:dyDescent="0.25">
      <c r="A34" s="16" t="s">
        <v>33</v>
      </c>
      <c r="B34" s="49" t="s">
        <v>62</v>
      </c>
      <c r="C34" s="49"/>
      <c r="D34" s="49"/>
      <c r="E34" s="49"/>
      <c r="F34" s="49"/>
      <c r="G34" s="49"/>
      <c r="H34" s="49"/>
      <c r="I34" s="49"/>
      <c r="J34" s="50"/>
    </row>
    <row r="35" spans="1:11" ht="39.75" customHeight="1" x14ac:dyDescent="0.25">
      <c r="A35" s="16" t="s">
        <v>34</v>
      </c>
      <c r="B35" s="49" t="s">
        <v>79</v>
      </c>
      <c r="C35" s="49"/>
      <c r="D35" s="49"/>
      <c r="E35" s="49"/>
      <c r="F35" s="49"/>
      <c r="G35" s="49"/>
      <c r="H35" s="49"/>
      <c r="I35" s="49"/>
      <c r="J35" s="50"/>
    </row>
    <row r="36" spans="1:11" ht="142.5" customHeight="1" x14ac:dyDescent="0.25">
      <c r="A36" s="16" t="s">
        <v>35</v>
      </c>
      <c r="B36" s="49" t="s">
        <v>83</v>
      </c>
      <c r="C36" s="49"/>
      <c r="D36" s="49"/>
      <c r="E36" s="49"/>
      <c r="F36" s="49"/>
      <c r="G36" s="49"/>
      <c r="H36" s="49"/>
      <c r="I36" s="49"/>
      <c r="J36" s="50"/>
    </row>
    <row r="37" spans="1:11" x14ac:dyDescent="0.25">
      <c r="A37" s="23"/>
      <c r="B37" s="24"/>
      <c r="C37" s="24"/>
      <c r="D37" s="24"/>
      <c r="E37" s="24"/>
      <c r="F37" s="24"/>
      <c r="G37" s="24"/>
      <c r="H37" s="24"/>
      <c r="I37" s="24"/>
      <c r="J37" s="25"/>
    </row>
    <row r="38" spans="1:11" ht="23.25" customHeight="1" x14ac:dyDescent="0.25">
      <c r="A38" s="16" t="s">
        <v>32</v>
      </c>
      <c r="B38" s="49" t="s">
        <v>60</v>
      </c>
      <c r="C38" s="49"/>
      <c r="D38" s="49"/>
      <c r="E38" s="49"/>
      <c r="F38" s="49"/>
      <c r="G38" s="49"/>
      <c r="H38" s="49"/>
      <c r="I38" s="49"/>
      <c r="J38" s="50"/>
    </row>
    <row r="39" spans="1:11" ht="42" customHeight="1" x14ac:dyDescent="0.25">
      <c r="A39" s="16" t="s">
        <v>33</v>
      </c>
      <c r="B39" s="49" t="s">
        <v>63</v>
      </c>
      <c r="C39" s="49"/>
      <c r="D39" s="49"/>
      <c r="E39" s="49"/>
      <c r="F39" s="49"/>
      <c r="G39" s="49"/>
      <c r="H39" s="49"/>
      <c r="I39" s="49"/>
      <c r="J39" s="50"/>
    </row>
    <row r="40" spans="1:11" ht="38.25" customHeight="1" x14ac:dyDescent="0.25">
      <c r="A40" s="16" t="s">
        <v>34</v>
      </c>
      <c r="B40" s="49" t="s">
        <v>78</v>
      </c>
      <c r="C40" s="49"/>
      <c r="D40" s="49"/>
      <c r="E40" s="49"/>
      <c r="F40" s="49"/>
      <c r="G40" s="49"/>
      <c r="H40" s="49"/>
      <c r="I40" s="49"/>
      <c r="J40" s="50"/>
    </row>
    <row r="41" spans="1:11" ht="115.5" customHeight="1" x14ac:dyDescent="0.25">
      <c r="A41" s="16" t="s">
        <v>35</v>
      </c>
      <c r="B41" s="49" t="s">
        <v>80</v>
      </c>
      <c r="C41" s="49"/>
      <c r="D41" s="49"/>
      <c r="E41" s="49"/>
      <c r="F41" s="49"/>
      <c r="G41" s="49"/>
      <c r="H41" s="49"/>
      <c r="I41" s="49"/>
      <c r="J41" s="50"/>
    </row>
    <row r="42" spans="1:11" ht="15.75" x14ac:dyDescent="0.25">
      <c r="A42" s="59" t="s">
        <v>36</v>
      </c>
      <c r="B42" s="60"/>
      <c r="C42" s="60"/>
      <c r="D42" s="60"/>
      <c r="E42" s="60"/>
      <c r="F42" s="60"/>
      <c r="G42" s="60"/>
      <c r="H42" s="60"/>
      <c r="I42" s="60"/>
      <c r="J42" s="61"/>
    </row>
    <row r="43" spans="1:11" ht="15.75" x14ac:dyDescent="0.25">
      <c r="A43" s="97" t="s">
        <v>37</v>
      </c>
      <c r="B43" s="98"/>
      <c r="C43" s="98"/>
      <c r="D43" s="98"/>
      <c r="E43" s="98"/>
      <c r="F43" s="98"/>
      <c r="G43" s="98"/>
      <c r="H43" s="98"/>
      <c r="I43" s="98"/>
      <c r="J43" s="99"/>
      <c r="K43" s="1"/>
    </row>
    <row r="44" spans="1:11" ht="27.75" customHeight="1" x14ac:dyDescent="0.25">
      <c r="A44" s="100" t="s">
        <v>75</v>
      </c>
      <c r="B44" s="100"/>
      <c r="C44" s="100"/>
      <c r="D44" s="100"/>
      <c r="E44" s="100"/>
      <c r="F44" s="100"/>
      <c r="G44" s="100"/>
      <c r="H44" s="100"/>
      <c r="I44" s="100"/>
      <c r="J44" s="100"/>
    </row>
    <row r="45" spans="1:11" ht="30" customHeight="1" x14ac:dyDescent="0.25">
      <c r="A45" s="96" t="s">
        <v>64</v>
      </c>
      <c r="B45" s="96"/>
      <c r="C45" s="96"/>
      <c r="D45" s="96"/>
      <c r="E45" s="96"/>
      <c r="F45" s="96"/>
      <c r="G45" s="96"/>
      <c r="H45" s="96"/>
      <c r="I45" s="96"/>
      <c r="J45" s="96"/>
    </row>
    <row r="46" spans="1:11" ht="6" customHeight="1" x14ac:dyDescent="0.25">
      <c r="A46" s="34"/>
      <c r="B46" s="34"/>
      <c r="C46" s="34"/>
      <c r="D46" s="34"/>
      <c r="E46" s="34"/>
      <c r="F46" s="34"/>
      <c r="G46" s="34"/>
      <c r="H46" s="34"/>
      <c r="I46" s="34"/>
      <c r="J46" s="34"/>
    </row>
    <row r="47" spans="1:11" ht="15.75" x14ac:dyDescent="0.25">
      <c r="A47" s="40" t="s">
        <v>65</v>
      </c>
      <c r="B47" s="41"/>
      <c r="C47" s="42"/>
      <c r="D47" s="40" t="s">
        <v>65</v>
      </c>
      <c r="E47" s="41"/>
      <c r="F47" s="42"/>
      <c r="G47" s="101" t="s">
        <v>73</v>
      </c>
      <c r="H47" s="102"/>
      <c r="I47" s="102"/>
      <c r="J47" s="102"/>
    </row>
    <row r="48" spans="1:11" ht="15.75" x14ac:dyDescent="0.25">
      <c r="A48" s="43" t="s">
        <v>82</v>
      </c>
      <c r="B48" s="44"/>
      <c r="C48" s="45"/>
      <c r="D48" s="43" t="s">
        <v>66</v>
      </c>
      <c r="E48" s="44"/>
      <c r="F48" s="45"/>
      <c r="G48" s="103" t="s">
        <v>69</v>
      </c>
      <c r="H48" s="103"/>
      <c r="I48" s="103"/>
      <c r="J48" s="103"/>
    </row>
    <row r="49" spans="1:10" ht="66" customHeight="1" x14ac:dyDescent="0.25">
      <c r="A49" s="46" t="s">
        <v>81</v>
      </c>
      <c r="B49" s="47"/>
      <c r="C49" s="48"/>
      <c r="D49" s="46" t="s">
        <v>74</v>
      </c>
      <c r="E49" s="47"/>
      <c r="F49" s="48"/>
      <c r="G49" s="104" t="s">
        <v>70</v>
      </c>
      <c r="H49" s="104"/>
      <c r="I49" s="104"/>
      <c r="J49" s="104"/>
    </row>
    <row r="50" spans="1:10" ht="34.5" customHeight="1" x14ac:dyDescent="0.25">
      <c r="A50" s="37" t="s">
        <v>67</v>
      </c>
      <c r="B50" s="38"/>
      <c r="C50" s="39"/>
      <c r="D50" s="37" t="s">
        <v>67</v>
      </c>
      <c r="E50" s="38"/>
      <c r="F50" s="39"/>
      <c r="G50" s="105" t="s">
        <v>67</v>
      </c>
      <c r="H50" s="105"/>
      <c r="I50" s="105"/>
      <c r="J50" s="105"/>
    </row>
    <row r="51" spans="1:10" ht="34.5" customHeight="1" x14ac:dyDescent="0.25">
      <c r="A51" s="37" t="s">
        <v>68</v>
      </c>
      <c r="B51" s="38"/>
      <c r="C51" s="39"/>
      <c r="D51" s="37" t="s">
        <v>68</v>
      </c>
      <c r="E51" s="38"/>
      <c r="F51" s="39"/>
      <c r="G51" s="105" t="s">
        <v>68</v>
      </c>
      <c r="H51" s="105"/>
      <c r="I51" s="105"/>
      <c r="J51" s="105"/>
    </row>
  </sheetData>
  <mergeCells count="67">
    <mergeCell ref="G47:J47"/>
    <mergeCell ref="G48:J48"/>
    <mergeCell ref="G49:J49"/>
    <mergeCell ref="G50:J50"/>
    <mergeCell ref="G51:J51"/>
    <mergeCell ref="D47:F47"/>
    <mergeCell ref="D48:F48"/>
    <mergeCell ref="D49:F49"/>
    <mergeCell ref="D50:F50"/>
    <mergeCell ref="D51:F51"/>
    <mergeCell ref="A47:C47"/>
    <mergeCell ref="A48:C48"/>
    <mergeCell ref="A49:C49"/>
    <mergeCell ref="A50:C50"/>
    <mergeCell ref="A51:C51"/>
    <mergeCell ref="A45:J45"/>
    <mergeCell ref="B38:J38"/>
    <mergeCell ref="B39:J39"/>
    <mergeCell ref="B40:J40"/>
    <mergeCell ref="B41:J41"/>
    <mergeCell ref="A42:J42"/>
    <mergeCell ref="A43:J43"/>
    <mergeCell ref="A44:J4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F24:H24"/>
    <mergeCell ref="C16:J16"/>
    <mergeCell ref="A17:J17"/>
    <mergeCell ref="B18:J18"/>
    <mergeCell ref="B19:J19"/>
    <mergeCell ref="B20:J20"/>
    <mergeCell ref="B10:J10"/>
    <mergeCell ref="B21:J21"/>
    <mergeCell ref="A31:J31"/>
    <mergeCell ref="A32:J32"/>
    <mergeCell ref="B33:J33"/>
    <mergeCell ref="C27:D27"/>
    <mergeCell ref="G27:H27"/>
    <mergeCell ref="I27:J27"/>
    <mergeCell ref="E27:F27"/>
    <mergeCell ref="C25:E25"/>
    <mergeCell ref="F25:H25"/>
    <mergeCell ref="A22:J22"/>
    <mergeCell ref="A23:J23"/>
    <mergeCell ref="A24:B24"/>
    <mergeCell ref="I24:J24"/>
    <mergeCell ref="C24:E24"/>
    <mergeCell ref="B34:J34"/>
    <mergeCell ref="B35:J35"/>
    <mergeCell ref="B36:J36"/>
    <mergeCell ref="A25:B25"/>
    <mergeCell ref="I25:J25"/>
    <mergeCell ref="A26:J26"/>
  </mergeCells>
  <phoneticPr fontId="18" type="noConversion"/>
  <dataValidations xWindow="637" yWindow="793"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F28:F30" xr:uid="{247AEBBA-5BB4-404D-982B-514E41C68A75}"/>
    <dataValidation allowBlank="1" showInputMessage="1" showErrorMessage="1" prompt="Meta anual del indicador" sqref="E28 C28 C30 E30"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3A7A75C6-3AEB-42B4-9AAB-23BBBEE02E3F}"/>
    <dataValidation allowBlank="1" showInputMessage="1" showErrorMessage="1" prompt="Presupuesto del programa" sqref="F25 A25:C25" xr:uid="{2C90DB71-EB15-47FB-969B-D3C6779E55E0}"/>
    <dataValidation allowBlank="1" showInputMessage="1" showErrorMessage="1" prompt="Oportunidades de mejora identificadas" sqref="A44:J44 A48:G48" xr:uid="{183CD125-A1CE-4DEC-B6F5-A3B2F6B0F861}"/>
    <dataValidation allowBlank="1" showInputMessage="1" showErrorMessage="1" prompt="De existir desvío, explicar razones." sqref="B36:J37 B41:J41" xr:uid="{15752D16-318A-466B-84D2-F16C378EE918}"/>
    <dataValidation allowBlank="1" showInputMessage="1" showErrorMessage="1" prompt="1. Describir lo plasmado en el presupuesto_x000a_2. Describir lo alcanzado en términos financieros y de producción " sqref="B35:J35 B40:J40" xr:uid="{A72D67B3-A10B-4E8F-9A22-A756D2816C9A}"/>
    <dataValidation allowBlank="1" showInputMessage="1" showErrorMessage="1" prompt="¿En qué consiste el producto? su objetivo" sqref="B34:J34 B39:J39" xr:uid="{C5CE3DEC-0EC8-49F9-8F89-90A444E4EB2F}"/>
    <dataValidation allowBlank="1" showInputMessage="1" showErrorMessage="1" prompt="Nombre del producto" sqref="B33:J33 B38:J38" xr:uid="{57A174E9-6613-4681-B27E-70CFF7E4AC6E}"/>
    <dataValidation allowBlank="1" showInputMessage="1" showErrorMessage="1" prompt="¿A quién va dirigido el programa?, ¿qué característica tiene esta población que requiere ser beneficiada?" sqref="B20:J20" xr:uid="{2A753C5E-493D-4A7E-A6C0-630CF914F9F2}"/>
    <dataValidation allowBlank="1" showInputMessage="1" prompt="Nombre del capítulo" sqref="B8:J10" xr:uid="{09E241E6-324D-43DE-83E1-5E6F0C1C5106}"/>
    <dataValidation allowBlank="1" sqref="A8" xr:uid="{4E4D531B-D39C-42CD-8509-9C2E6575184D}"/>
  </dataValidations>
  <printOptions horizontalCentered="1" verticalCentered="1"/>
  <pageMargins left="0.70866141732283472" right="0.70866141732283472" top="0.74803149606299213" bottom="0.74803149606299213" header="0.31496062992125984" footer="0.31496062992125984"/>
  <pageSetup paperSize="14" scale="59" orientation="portrait" r:id="rId1"/>
  <ignoredErrors>
    <ignoredError sqref="G29:H3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Ashley Marie Arias Castro</cp:lastModifiedBy>
  <cp:lastPrinted>2024-01-15T18:42:21Z</cp:lastPrinted>
  <dcterms:created xsi:type="dcterms:W3CDTF">2021-03-22T15:50:10Z</dcterms:created>
  <dcterms:modified xsi:type="dcterms:W3CDTF">2024-01-15T18:42:24Z</dcterms:modified>
</cp:coreProperties>
</file>